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"/>
    </mc:Choice>
  </mc:AlternateContent>
  <bookViews>
    <workbookView xWindow="480" yWindow="45" windowWidth="11325" windowHeight="9885"/>
  </bookViews>
  <sheets>
    <sheet name="1-й год" sheetId="3" r:id="rId1"/>
  </sheets>
  <definedNames>
    <definedName name="_xlnm.Print_Titles" localSheetId="0">'1-й год'!$9:$9</definedName>
  </definedNames>
  <calcPr calcId="162913"/>
</workbook>
</file>

<file path=xl/calcChain.xml><?xml version="1.0" encoding="utf-8"?>
<calcChain xmlns="http://schemas.openxmlformats.org/spreadsheetml/2006/main">
  <c r="E21" i="3" l="1"/>
  <c r="D21" i="3"/>
  <c r="C21" i="3"/>
  <c r="E23" i="3" l="1"/>
  <c r="D23" i="3"/>
  <c r="C23" i="3"/>
  <c r="E45" i="3" l="1"/>
  <c r="D45" i="3"/>
  <c r="C45" i="3"/>
  <c r="E43" i="3"/>
  <c r="D43" i="3"/>
  <c r="C43" i="3"/>
  <c r="E41" i="3"/>
  <c r="D41" i="3"/>
  <c r="C41" i="3"/>
  <c r="E34" i="3"/>
  <c r="D34" i="3"/>
  <c r="C34" i="3"/>
  <c r="E28" i="3"/>
  <c r="D28" i="3"/>
  <c r="C28" i="3"/>
  <c r="E18" i="3"/>
  <c r="D18" i="3"/>
  <c r="C18" i="3"/>
  <c r="E12" i="3"/>
  <c r="E11" i="3" s="1"/>
  <c r="D12" i="3"/>
  <c r="D11" i="3" s="1"/>
  <c r="C12" i="3"/>
  <c r="C11" i="3" s="1"/>
  <c r="D37" i="3" l="1"/>
  <c r="E37" i="3"/>
  <c r="C37" i="3"/>
  <c r="D32" i="3" l="1"/>
  <c r="D10" i="3" s="1"/>
  <c r="E32" i="3"/>
  <c r="E10" i="3" s="1"/>
  <c r="C32" i="3" l="1"/>
  <c r="C10" i="3" s="1"/>
</calcChain>
</file>

<file path=xl/sharedStrings.xml><?xml version="1.0" encoding="utf-8"?>
<sst xmlns="http://schemas.openxmlformats.org/spreadsheetml/2006/main" count="115" uniqueCount="115">
  <si>
    <t>1</t>
  </si>
  <si>
    <t>3</t>
  </si>
  <si>
    <t>6</t>
  </si>
  <si>
    <t>7</t>
  </si>
  <si>
    <t xml:space="preserve">НАЛОГОВЫЕ И НЕНАЛОГОВЫЕ ДОХОДЫ </t>
  </si>
  <si>
    <t>1 00 00000 00 0000 000</t>
  </si>
  <si>
    <t>2</t>
  </si>
  <si>
    <t>Приложение № 1</t>
  </si>
  <si>
    <t>НАЛОГИ НА ПРИБЫЛЬ, ДОХОДЫ</t>
  </si>
  <si>
    <t>Налог на доходы физических лиц</t>
  </si>
  <si>
    <t>1 01 00000 00 0000 000</t>
  </si>
  <si>
    <t>1 01 02000 01 0000 000</t>
  </si>
  <si>
    <t>1 05 00000 00 0000 000</t>
  </si>
  <si>
    <t>1 08 00000 00 0000 000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</si>
  <si>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</si>
  <si>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</si>
  <si>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</si>
  <si>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1 12 00000 00 0000 000</t>
  </si>
  <si>
    <t>ПЛАТЕЖИ ПРИ ПОЛЬЗОВАНИИ ПРИРОДНЫМИ РЕСУРСАМИ</t>
  </si>
  <si>
    <t>ДОХОДЫ ОТ ПРОДАЖИ МАТЕРИАЛЬНЫХ И НЕМАТЕРИАЛЬНЫХ АКТИВОВ</t>
  </si>
  <si>
    <t>1 14 00000 00 0000 000</t>
  </si>
  <si>
    <t>ШТРАФЫ, САНКЦИИ, ВОЗМЕЩЕНИЕ УЩЕРБА</t>
  </si>
  <si>
    <t>1 16 00000 00 0000 000</t>
  </si>
  <si>
    <t>НАЛОГИ НА СОВОКУПНЫЙ ДОХОД</t>
  </si>
  <si>
    <t>Плановый период</t>
  </si>
  <si>
    <t>Наименование кода поступлений в бюджет доходов</t>
  </si>
  <si>
    <t>1 13 00000 00 0000 000</t>
  </si>
  <si>
    <t>ДОХОДЫ ОТ ОКАЗАНИЯ ПЛАТНЫХ УСЛУГ (РАБОТ) И КОМПЕНСАЦИИ ЗАТРАТ ГОСУДАРСТВА</t>
  </si>
  <si>
    <t>НАЛОГИ  НА ТОВАРЫ (РАБОТЫ, УСЛУГИ) РЕАЛИЗУЕМЫЕ НА ТЕРРИТОРИИ РОССИЙСКОЙ ФЕДЕРАЦИИ</t>
  </si>
  <si>
    <t>1 03 00000 00 0000 000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</si>
  <si>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</si>
  <si>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1 03 02261 01 0000 000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</si>
  <si>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</si>
  <si>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</si>
  <si>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</si>
  <si>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</si>
  <si>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</si>
  <si>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</si>
  <si>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</si>
  <si>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</si>
  <si>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2024 год</t>
  </si>
  <si>
    <t>1 01 02080 01 0000 110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</si>
  <si>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</si>
  <si>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1 05 04060 02 0000 110</t>
  </si>
  <si>
    <t>Единый сельскохозяйственный налог</t>
  </si>
  <si>
    <t>1 05 03010 01 0000 110</t>
  </si>
  <si>
    <t>Налог, взимаемый с налогоплательщиков, выбравших в качестве объекта налогообложения доходы</t>
  </si>
  <si>
    <t>1 05 01011 01 0000 110</t>
  </si>
  <si>
    <t>1 05 01020 01 0000 110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</si>
  <si>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</si>
  <si>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1 06 01020 14 0000 110</t>
  </si>
  <si>
    <t>Земельный налог с организаций, обладающих земельным участком, расположенным в границах муниципальных округов</t>
  </si>
  <si>
    <t>1 06 06032 14 0000 110</t>
  </si>
  <si>
    <t>Земельный налог с физических лиц, обладающих земельным участком, расположенным в границах муниципальных округов</t>
  </si>
  <si>
    <t>1 06 06042 14 0000 110</t>
  </si>
  <si>
    <t>НАЛОГИ НА ИМУЩЕСТВО</t>
  </si>
  <si>
    <t>1 06 00000 00 0000 000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</si>
  <si>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</si>
  <si>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1 08 03010 01 0000 110</t>
  </si>
  <si>
    <t>2025 год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</si>
  <si>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</si>
  <si>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</si>
  <si>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1 11 05012 14 0000 120</t>
  </si>
  <si>
    <t>1 11 09044 14 0000 120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</si>
  <si>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</si>
  <si>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</si>
  <si>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</si>
  <si>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1 12 01010 01 0000 120</t>
  </si>
  <si>
    <t>1 12 01030 01 0000 120</t>
  </si>
  <si>
    <t>1 12 01040 01 0000 120</t>
  </si>
  <si>
    <t>Прочие доходы от оказания платных услуг (работ) получателями средств бюджетов муниципальных округов</t>
  </si>
  <si>
    <t>1 13 01994 14 0000 130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</si>
  <si>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</si>
  <si>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1 14 06012 14 0000 430</t>
  </si>
  <si>
    <t>к решению Совета народных депутатов</t>
  </si>
  <si>
    <t>Серышевского муниципального округа</t>
  </si>
  <si>
    <t xml:space="preserve">Код </t>
  </si>
  <si>
    <t>2026 год</t>
  </si>
  <si>
    <t>(тыс. рублей)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</si>
  <si>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</si>
  <si>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1 16 07090 14 0000 140</t>
  </si>
  <si>
    <t>Прогнозируемые объемы налоговых и неналоговых доходов бюджета округа по кодам видов доходов на 2024 год и плановый период 2025 и 2026 годов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</si>
  <si>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</si>
  <si>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</si>
  <si>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</si>
  <si>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</si>
  <si>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</si>
  <si>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</si>
  <si>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</si>
  <si>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</si>
  <si>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</si>
  <si>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1 16 01053 01 0000 140</t>
  </si>
  <si>
    <t>1 16 01063 01 0000 140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</si>
  <si>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</si>
  <si>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</si>
  <si>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1 16 01073 01 0000 140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</si>
  <si>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</si>
  <si>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1 16 01083 01 0000 140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</si>
  <si>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</si>
  <si>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1 16 01113 01 0000 140</t>
  </si>
  <si>
    <t>1 16 01143 01 0000 140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</si>
  <si>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</si>
  <si>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</si>
  <si>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1 16 01133 01 0000 140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</si>
  <si>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</si>
  <si>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1 16 01153 01 0000 140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</si>
  <si>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</si>
  <si>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1 16 01173 01 0000 140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</si>
  <si>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</si>
  <si>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</si>
  <si>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</si>
  <si>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1 16 01203 01 0000 140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</si>
  <si>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</si>
  <si>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1 16 11050 01 0000 140</t>
  </si>
  <si>
    <t>от 22.12.2023  № 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</si>
</sst>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5" x14ac:knownFonts="1"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NumberFormat="1" applyFont="1" applyFill="1" applyBorder="1" applyAlignment="1" applyProtection="1">
      <alignment vertical="top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164" fontId="2" fillId="0" borderId="0" xfId="0" applyNumberFormat="1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/>
    <xf numFmtId="165" fontId="3" fillId="0" borderId="0" xfId="0" applyNumberFormat="1" applyFont="1" applyFill="1"/>
    <xf numFmtId="164" fontId="1" fillId="2" borderId="2" xfId="0" applyNumberFormat="1" applyFont="1" applyFill="1" applyBorder="1" applyAlignment="1">
      <alignment horizontal="justify" vertical="top" wrapText="1"/>
    </xf>
    <xf numFmtId="49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164" fontId="1" fillId="2" borderId="1" xfId="0" applyNumberFormat="1" applyFont="1" applyFill="1" applyBorder="1" applyAlignment="1">
      <alignment horizontal="justify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justify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left" vertical="top" wrapText="1"/>
    </xf>
    <xf numFmtId="165" fontId="2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justify" vertical="top" wrapText="1"/>
    </xf>
    <xf numFmtId="164" fontId="4" fillId="0" borderId="2" xfId="0" applyNumberFormat="1" applyFont="1" applyFill="1" applyBorder="1" applyAlignment="1">
      <alignment horizontal="justify" vertical="top" wrapText="1"/>
    </xf>
    <xf numFmtId="164" fontId="4" fillId="0" borderId="2" xfId="0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tabSelected="1" topLeftCell="A43" zoomScale="70" zoomScaleNormal="70" zoomScalePageLayoutView="55" workbookViewId="0">
      <selection activeCell="G14" sqref="G14"/>
    </sheetView>
  </sheetViews>
  <sheetFormatPr defaultColWidth="8.85546875" defaultRowHeight="18.75" x14ac:dyDescent="0.3"/>
  <cols>
    <col min="1" max="1" width="84" style="3" customWidth="1"/>
    <col min="2" max="2" width="35.5703125" style="4" customWidth="1"/>
    <col min="3" max="3" width="28.28515625" style="4" customWidth="1"/>
    <col min="4" max="4" width="24.42578125" style="4" customWidth="1"/>
    <col min="5" max="5" width="23.5703125" style="4" customWidth="1"/>
    <col min="6" max="7" width="16.42578125" style="4" customWidth="1"/>
    <col min="8" max="16384" width="8.85546875" style="4"/>
  </cols>
  <sheetData>
    <row r="1" spans="1:5" ht="20.25" customHeight="1" x14ac:dyDescent="0.3">
      <c r="C1" s="1"/>
      <c r="D1" s="1" t="s">
        <v>7</v>
      </c>
    </row>
    <row r="2" spans="1:5" ht="18.75" customHeight="1" x14ac:dyDescent="0.3">
      <c r="C2" s="1"/>
      <c r="D2" s="1" t="s">
        <v>74</v>
      </c>
    </row>
    <row r="3" spans="1:5" ht="18" customHeight="1" x14ac:dyDescent="0.3">
      <c r="C3" s="1"/>
      <c r="D3" s="1" t="s">
        <v>75</v>
      </c>
    </row>
    <row r="4" spans="1:5" ht="19.5" customHeight="1" x14ac:dyDescent="0.3">
      <c r="C4" s="1"/>
      <c r="D4" s="1" t="s">
        <v>114</v>
      </c>
    </row>
    <row r="5" spans="1:5" ht="48" customHeight="1" x14ac:dyDescent="0.3">
      <c r="A5" s="44" t="s">
        <v>81</v>
      </c>
      <c r="B5" s="44"/>
      <c r="C5" s="44"/>
      <c r="D5" s="44"/>
      <c r="E5" s="44"/>
    </row>
    <row r="6" spans="1:5" ht="20.25" customHeight="1" x14ac:dyDescent="0.3">
      <c r="A6" s="5"/>
      <c r="B6" s="6"/>
      <c r="C6" s="7"/>
      <c r="D6" s="6"/>
      <c r="E6" s="7" t="s">
        <v>78</v>
      </c>
    </row>
    <row r="7" spans="1:5" ht="20.25" customHeight="1" x14ac:dyDescent="0.3">
      <c r="A7" s="45" t="s">
        <v>25</v>
      </c>
      <c r="B7" s="47" t="s">
        <v>76</v>
      </c>
      <c r="C7" s="47" t="s">
        <v>40</v>
      </c>
      <c r="D7" s="50" t="s">
        <v>24</v>
      </c>
      <c r="E7" s="48"/>
    </row>
    <row r="8" spans="1:5" ht="24" customHeight="1" x14ac:dyDescent="0.3">
      <c r="A8" s="46"/>
      <c r="B8" s="48"/>
      <c r="C8" s="49"/>
      <c r="D8" s="8" t="s">
        <v>59</v>
      </c>
      <c r="E8" s="8" t="s">
        <v>77</v>
      </c>
    </row>
    <row r="9" spans="1:5" x14ac:dyDescent="0.3">
      <c r="A9" s="9" t="s">
        <v>0</v>
      </c>
      <c r="B9" s="10" t="s">
        <v>6</v>
      </c>
      <c r="C9" s="10" t="s">
        <v>1</v>
      </c>
      <c r="D9" s="11" t="s">
        <v>2</v>
      </c>
      <c r="E9" s="11" t="s">
        <v>3</v>
      </c>
    </row>
    <row r="10" spans="1:5" x14ac:dyDescent="0.3">
      <c r="A10" s="12" t="s">
        <v>4</v>
      </c>
      <c r="B10" s="13" t="s">
        <v>5</v>
      </c>
      <c r="C10" s="14">
        <f>C11+C18+C23+C32+C34+C37+C41+C43+C45+C28</f>
        <v>395907.4</v>
      </c>
      <c r="D10" s="14">
        <f>D11+D18+D23+D32+D34+D37+D41+D43+D45+D28</f>
        <v>427544.99999999994</v>
      </c>
      <c r="E10" s="14">
        <f>E11+E18+E23+E32+E34+E37+E41+E43+E45+E28</f>
        <v>462376.90000000008</v>
      </c>
    </row>
    <row r="11" spans="1:5" s="29" customFormat="1" x14ac:dyDescent="0.3">
      <c r="A11" s="34" t="s">
        <v>8</v>
      </c>
      <c r="B11" s="35" t="s">
        <v>10</v>
      </c>
      <c r="C11" s="36">
        <f>C12</f>
        <v>300590.2</v>
      </c>
      <c r="D11" s="36">
        <f>D12</f>
        <v>329912.49999999994</v>
      </c>
      <c r="E11" s="36">
        <f>E12</f>
        <v>363473.10000000009</v>
      </c>
    </row>
    <row r="12" spans="1:5" x14ac:dyDescent="0.3">
      <c r="A12" s="15" t="s">
        <v>9</v>
      </c>
      <c r="B12" s="16" t="s">
        <v>11</v>
      </c>
      <c r="C12" s="2">
        <f>C13+C14+C15+C16+C17</f>
        <v>300590.2</v>
      </c>
      <c r="D12" s="2">
        <f>D13+D14+D15+D16+D17</f>
        <v>329912.49999999994</v>
      </c>
      <c r="E12" s="2">
        <f>E13+E14+E15+E16+E17</f>
        <v>363473.10000000009</v>
      </c>
    </row>
    <row r="13" spans="1:5" s="29" customFormat="1" ht="78" customHeight="1" x14ac:dyDescent="0.3">
      <c r="A13" s="30" t="s">
        <v>33</v>
      </c>
      <c r="B13" s="33" t="s">
        <v>32</v>
      </c>
      <c r="C13" s="20">
        <v>290815.7</v>
      </c>
      <c r="D13" s="20">
        <v>318989</v>
      </c>
      <c r="E13" s="20">
        <v>352016.4</v>
      </c>
    </row>
    <row r="14" spans="1:5" s="29" customFormat="1" ht="117" customHeight="1" x14ac:dyDescent="0.3">
      <c r="A14" s="30" t="s">
        <v>35</v>
      </c>
      <c r="B14" s="33" t="s">
        <v>34</v>
      </c>
      <c r="C14" s="20">
        <v>658.6</v>
      </c>
      <c r="D14" s="20">
        <v>877.5</v>
      </c>
      <c r="E14" s="20">
        <v>826.4</v>
      </c>
    </row>
    <row r="15" spans="1:5" s="29" customFormat="1" ht="55.5" customHeight="1" x14ac:dyDescent="0.3">
      <c r="A15" s="30" t="s">
        <v>37</v>
      </c>
      <c r="B15" s="33" t="s">
        <v>36</v>
      </c>
      <c r="C15" s="20">
        <v>1584.9</v>
      </c>
      <c r="D15" s="20">
        <v>1662.6</v>
      </c>
      <c r="E15" s="20">
        <v>1756.4</v>
      </c>
    </row>
    <row r="16" spans="1:5" s="29" customFormat="1" ht="93.75" customHeight="1" x14ac:dyDescent="0.3">
      <c r="A16" s="30" t="s">
        <v>39</v>
      </c>
      <c r="B16" s="33" t="s">
        <v>38</v>
      </c>
      <c r="C16" s="20">
        <v>191.3</v>
      </c>
      <c r="D16" s="20">
        <v>197.1</v>
      </c>
      <c r="E16" s="20">
        <v>201.2</v>
      </c>
    </row>
    <row r="17" spans="1:5" s="29" customFormat="1" ht="137.25" customHeight="1" x14ac:dyDescent="0.3">
      <c r="A17" s="25" t="s">
        <v>82</v>
      </c>
      <c r="B17" s="28" t="s">
        <v>41</v>
      </c>
      <c r="C17" s="2">
        <v>7339.7</v>
      </c>
      <c r="D17" s="2">
        <v>8186.3</v>
      </c>
      <c r="E17" s="2">
        <v>8672.7000000000007</v>
      </c>
    </row>
    <row r="18" spans="1:5" s="29" customFormat="1" ht="42.75" customHeight="1" x14ac:dyDescent="0.3">
      <c r="A18" s="41" t="s">
        <v>28</v>
      </c>
      <c r="B18" s="35" t="s">
        <v>29</v>
      </c>
      <c r="C18" s="39">
        <f>C19+C20+C21+C22</f>
        <v>17804.5</v>
      </c>
      <c r="D18" s="39">
        <f>D19+D20+D21+D22</f>
        <v>19088.800000000003</v>
      </c>
      <c r="E18" s="39">
        <f>E19+E20+E21+E22</f>
        <v>20198.099999999999</v>
      </c>
    </row>
    <row r="19" spans="1:5" ht="119.25" customHeight="1" x14ac:dyDescent="0.3">
      <c r="A19" s="21" t="s">
        <v>83</v>
      </c>
      <c r="B19" s="19" t="s">
        <v>84</v>
      </c>
      <c r="C19" s="2">
        <v>9285.7999999999993</v>
      </c>
      <c r="D19" s="2">
        <v>9931.1</v>
      </c>
      <c r="E19" s="2">
        <v>10521.1</v>
      </c>
    </row>
    <row r="20" spans="1:5" ht="137.25" customHeight="1" x14ac:dyDescent="0.3">
      <c r="A20" s="21" t="s">
        <v>85</v>
      </c>
      <c r="B20" s="19" t="s">
        <v>86</v>
      </c>
      <c r="C20" s="2">
        <v>44.2</v>
      </c>
      <c r="D20" s="2">
        <v>52.2</v>
      </c>
      <c r="E20" s="2">
        <v>55.9</v>
      </c>
    </row>
    <row r="21" spans="1:5" ht="117.75" customHeight="1" x14ac:dyDescent="0.3">
      <c r="A21" s="21" t="s">
        <v>87</v>
      </c>
      <c r="B21" s="19" t="s">
        <v>88</v>
      </c>
      <c r="C21" s="2">
        <f>9628.4-1153.9</f>
        <v>8474.5</v>
      </c>
      <c r="D21" s="2">
        <f>10340-1234.5</f>
        <v>9105.5</v>
      </c>
      <c r="E21" s="2">
        <f>10957.8-1336.7</f>
        <v>9621.0999999999985</v>
      </c>
    </row>
    <row r="22" spans="1:5" ht="25.5" hidden="1" customHeight="1" x14ac:dyDescent="0.3">
      <c r="A22" s="21" t="s">
        <v>30</v>
      </c>
      <c r="B22" s="19" t="s">
        <v>31</v>
      </c>
      <c r="C22" s="2">
        <v>0</v>
      </c>
      <c r="D22" s="2">
        <v>0</v>
      </c>
      <c r="E22" s="2">
        <v>0</v>
      </c>
    </row>
    <row r="23" spans="1:5" s="29" customFormat="1" ht="18.75" customHeight="1" x14ac:dyDescent="0.3">
      <c r="A23" s="42" t="s">
        <v>23</v>
      </c>
      <c r="B23" s="37" t="s">
        <v>12</v>
      </c>
      <c r="C23" s="36">
        <f>C26+C27+C25+C24</f>
        <v>18639</v>
      </c>
      <c r="D23" s="36">
        <f>D26+D27+D25+D24</f>
        <v>19426</v>
      </c>
      <c r="E23" s="36">
        <f>E26+E27+E25+E24</f>
        <v>19426</v>
      </c>
    </row>
    <row r="24" spans="1:5" ht="39" customHeight="1" x14ac:dyDescent="0.3">
      <c r="A24" s="21" t="s">
        <v>46</v>
      </c>
      <c r="B24" s="19" t="s">
        <v>47</v>
      </c>
      <c r="C24" s="2">
        <v>9785</v>
      </c>
      <c r="D24" s="2">
        <v>10198</v>
      </c>
      <c r="E24" s="2">
        <v>10198</v>
      </c>
    </row>
    <row r="25" spans="1:5" ht="78" customHeight="1" x14ac:dyDescent="0.3">
      <c r="A25" s="21" t="s">
        <v>89</v>
      </c>
      <c r="B25" s="19" t="s">
        <v>48</v>
      </c>
      <c r="C25" s="2">
        <v>3542</v>
      </c>
      <c r="D25" s="2">
        <v>3692</v>
      </c>
      <c r="E25" s="2">
        <v>3692</v>
      </c>
    </row>
    <row r="26" spans="1:5" ht="21.75" customHeight="1" x14ac:dyDescent="0.3">
      <c r="A26" s="17" t="s">
        <v>44</v>
      </c>
      <c r="B26" s="18" t="s">
        <v>45</v>
      </c>
      <c r="C26" s="20">
        <v>2287</v>
      </c>
      <c r="D26" s="20">
        <v>2383</v>
      </c>
      <c r="E26" s="20">
        <v>2383</v>
      </c>
    </row>
    <row r="27" spans="1:5" ht="42.75" customHeight="1" x14ac:dyDescent="0.3">
      <c r="A27" s="21" t="s">
        <v>42</v>
      </c>
      <c r="B27" s="18" t="s">
        <v>43</v>
      </c>
      <c r="C27" s="2">
        <v>3025</v>
      </c>
      <c r="D27" s="2">
        <v>3153</v>
      </c>
      <c r="E27" s="2">
        <v>3153</v>
      </c>
    </row>
    <row r="28" spans="1:5" ht="23.25" customHeight="1" x14ac:dyDescent="0.3">
      <c r="A28" s="42" t="s">
        <v>55</v>
      </c>
      <c r="B28" s="40" t="s">
        <v>56</v>
      </c>
      <c r="C28" s="39">
        <f>C29+C30+C31</f>
        <v>17102</v>
      </c>
      <c r="D28" s="39">
        <f>D29+D30+D31</f>
        <v>17251</v>
      </c>
      <c r="E28" s="39">
        <f>E29+E30+E31</f>
        <v>17413</v>
      </c>
    </row>
    <row r="29" spans="1:5" ht="60.75" customHeight="1" x14ac:dyDescent="0.3">
      <c r="A29" s="21" t="s">
        <v>49</v>
      </c>
      <c r="B29" s="19" t="s">
        <v>50</v>
      </c>
      <c r="C29" s="2">
        <v>5067</v>
      </c>
      <c r="D29" s="2">
        <v>5015</v>
      </c>
      <c r="E29" s="2">
        <v>4962</v>
      </c>
    </row>
    <row r="30" spans="1:5" ht="42.75" customHeight="1" x14ac:dyDescent="0.3">
      <c r="A30" s="21" t="s">
        <v>51</v>
      </c>
      <c r="B30" s="19" t="s">
        <v>52</v>
      </c>
      <c r="C30" s="2">
        <v>7937</v>
      </c>
      <c r="D30" s="2">
        <v>7913</v>
      </c>
      <c r="E30" s="2">
        <v>7890</v>
      </c>
    </row>
    <row r="31" spans="1:5" ht="42.75" customHeight="1" x14ac:dyDescent="0.3">
      <c r="A31" s="21" t="s">
        <v>53</v>
      </c>
      <c r="B31" s="19" t="s">
        <v>54</v>
      </c>
      <c r="C31" s="2">
        <v>4098</v>
      </c>
      <c r="D31" s="2">
        <v>4323</v>
      </c>
      <c r="E31" s="2">
        <v>4561</v>
      </c>
    </row>
    <row r="32" spans="1:5" s="29" customFormat="1" ht="21.75" customHeight="1" x14ac:dyDescent="0.3">
      <c r="A32" s="42" t="s">
        <v>14</v>
      </c>
      <c r="B32" s="37" t="s">
        <v>13</v>
      </c>
      <c r="C32" s="36">
        <f>C33</f>
        <v>2916</v>
      </c>
      <c r="D32" s="36">
        <f t="shared" ref="D32:E32" si="0">D33</f>
        <v>3011</v>
      </c>
      <c r="E32" s="36">
        <f t="shared" si="0"/>
        <v>3011</v>
      </c>
    </row>
    <row r="33" spans="1:5" ht="60.75" customHeight="1" x14ac:dyDescent="0.3">
      <c r="A33" s="17" t="s">
        <v>57</v>
      </c>
      <c r="B33" s="18" t="s">
        <v>58</v>
      </c>
      <c r="C33" s="20">
        <v>2916</v>
      </c>
      <c r="D33" s="20">
        <v>3011</v>
      </c>
      <c r="E33" s="20">
        <v>3011</v>
      </c>
    </row>
    <row r="34" spans="1:5" s="29" customFormat="1" ht="58.5" customHeight="1" x14ac:dyDescent="0.3">
      <c r="A34" s="43" t="s">
        <v>15</v>
      </c>
      <c r="B34" s="37" t="s">
        <v>16</v>
      </c>
      <c r="C34" s="36">
        <f>C35+C36</f>
        <v>33884.699999999997</v>
      </c>
      <c r="D34" s="36">
        <f>D35+D36</f>
        <v>33884.699999999997</v>
      </c>
      <c r="E34" s="36">
        <f>E35+E36</f>
        <v>33884.699999999997</v>
      </c>
    </row>
    <row r="35" spans="1:5" ht="94.5" customHeight="1" x14ac:dyDescent="0.3">
      <c r="A35" s="17" t="s">
        <v>60</v>
      </c>
      <c r="B35" s="18" t="s">
        <v>62</v>
      </c>
      <c r="C35" s="20">
        <v>32522</v>
      </c>
      <c r="D35" s="20">
        <v>32522</v>
      </c>
      <c r="E35" s="20">
        <v>32522</v>
      </c>
    </row>
    <row r="36" spans="1:5" ht="99.75" customHeight="1" x14ac:dyDescent="0.3">
      <c r="A36" s="17" t="s">
        <v>61</v>
      </c>
      <c r="B36" s="18" t="s">
        <v>63</v>
      </c>
      <c r="C36" s="20">
        <v>1362.7</v>
      </c>
      <c r="D36" s="20">
        <v>1362.7</v>
      </c>
      <c r="E36" s="20">
        <v>1362.7</v>
      </c>
    </row>
    <row r="37" spans="1:5" s="29" customFormat="1" ht="27" customHeight="1" x14ac:dyDescent="0.3">
      <c r="A37" s="43" t="s">
        <v>18</v>
      </c>
      <c r="B37" s="37" t="s">
        <v>17</v>
      </c>
      <c r="C37" s="36">
        <f>C38+C39+C40</f>
        <v>329.4</v>
      </c>
      <c r="D37" s="36">
        <f t="shared" ref="D37:E37" si="1">D38+D39+D40</f>
        <v>329.4</v>
      </c>
      <c r="E37" s="36">
        <f t="shared" si="1"/>
        <v>329.4</v>
      </c>
    </row>
    <row r="38" spans="1:5" ht="42.75" customHeight="1" x14ac:dyDescent="0.3">
      <c r="A38" s="17" t="s">
        <v>64</v>
      </c>
      <c r="B38" s="18" t="s">
        <v>67</v>
      </c>
      <c r="C38" s="20">
        <v>230</v>
      </c>
      <c r="D38" s="20">
        <v>230</v>
      </c>
      <c r="E38" s="20">
        <v>230</v>
      </c>
    </row>
    <row r="39" spans="1:5" ht="27" customHeight="1" x14ac:dyDescent="0.3">
      <c r="A39" s="17" t="s">
        <v>65</v>
      </c>
      <c r="B39" s="18" t="s">
        <v>68</v>
      </c>
      <c r="C39" s="20">
        <v>0.4</v>
      </c>
      <c r="D39" s="20">
        <v>0.4</v>
      </c>
      <c r="E39" s="20">
        <v>0.4</v>
      </c>
    </row>
    <row r="40" spans="1:5" ht="28.5" customHeight="1" x14ac:dyDescent="0.3">
      <c r="A40" s="17" t="s">
        <v>66</v>
      </c>
      <c r="B40" s="18" t="s">
        <v>69</v>
      </c>
      <c r="C40" s="20">
        <v>99</v>
      </c>
      <c r="D40" s="20">
        <v>99</v>
      </c>
      <c r="E40" s="20">
        <v>99</v>
      </c>
    </row>
    <row r="41" spans="1:5" s="29" customFormat="1" ht="39.75" customHeight="1" x14ac:dyDescent="0.3">
      <c r="A41" s="43" t="s">
        <v>27</v>
      </c>
      <c r="B41" s="37" t="s">
        <v>26</v>
      </c>
      <c r="C41" s="36">
        <f>C42</f>
        <v>3100</v>
      </c>
      <c r="D41" s="36">
        <f>D42</f>
        <v>3100</v>
      </c>
      <c r="E41" s="36">
        <f>E42</f>
        <v>3100</v>
      </c>
    </row>
    <row r="42" spans="1:5" ht="44.25" customHeight="1" x14ac:dyDescent="0.3">
      <c r="A42" s="17" t="s">
        <v>70</v>
      </c>
      <c r="B42" s="18" t="s">
        <v>71</v>
      </c>
      <c r="C42" s="20">
        <v>3100</v>
      </c>
      <c r="D42" s="20">
        <v>3100</v>
      </c>
      <c r="E42" s="20">
        <v>3100</v>
      </c>
    </row>
    <row r="43" spans="1:5" s="29" customFormat="1" ht="38.25" customHeight="1" x14ac:dyDescent="0.3">
      <c r="A43" s="43" t="s">
        <v>19</v>
      </c>
      <c r="B43" s="37" t="s">
        <v>20</v>
      </c>
      <c r="C43" s="36">
        <f>C44</f>
        <v>200</v>
      </c>
      <c r="D43" s="36">
        <f>D44</f>
        <v>200</v>
      </c>
      <c r="E43" s="36">
        <f>E44</f>
        <v>200</v>
      </c>
    </row>
    <row r="44" spans="1:5" s="29" customFormat="1" ht="58.5" customHeight="1" x14ac:dyDescent="0.3">
      <c r="A44" s="38" t="s">
        <v>72</v>
      </c>
      <c r="B44" s="28" t="s">
        <v>73</v>
      </c>
      <c r="C44" s="27">
        <v>200</v>
      </c>
      <c r="D44" s="27">
        <v>200</v>
      </c>
      <c r="E44" s="27">
        <v>200</v>
      </c>
    </row>
    <row r="45" spans="1:5" s="29" customFormat="1" x14ac:dyDescent="0.3">
      <c r="A45" s="42" t="s">
        <v>21</v>
      </c>
      <c r="B45" s="37" t="s">
        <v>22</v>
      </c>
      <c r="C45" s="36">
        <f>C46+C47+C48+C49+C51+C52+C53+C55+C56+C57+C58+C54+C50</f>
        <v>1341.6</v>
      </c>
      <c r="D45" s="36">
        <f>D46+D47+D48+D49+D51+D52+D53+D55+D56+D57+D58+D54+D50</f>
        <v>1341.6</v>
      </c>
      <c r="E45" s="36">
        <f>E46+E47+E48+E49+E51+E52+E53+E55+E56+E57+E58+E54+E50</f>
        <v>1341.6</v>
      </c>
    </row>
    <row r="46" spans="1:5" s="29" customFormat="1" ht="96.75" customHeight="1" x14ac:dyDescent="0.3">
      <c r="A46" s="25" t="s">
        <v>90</v>
      </c>
      <c r="B46" s="28" t="s">
        <v>91</v>
      </c>
      <c r="C46" s="27">
        <v>19</v>
      </c>
      <c r="D46" s="27">
        <v>19</v>
      </c>
      <c r="E46" s="27">
        <v>19</v>
      </c>
    </row>
    <row r="47" spans="1:5" s="29" customFormat="1" ht="120.75" customHeight="1" x14ac:dyDescent="0.3">
      <c r="A47" s="25" t="s">
        <v>93</v>
      </c>
      <c r="B47" s="26" t="s">
        <v>92</v>
      </c>
      <c r="C47" s="27">
        <v>220</v>
      </c>
      <c r="D47" s="27">
        <v>220</v>
      </c>
      <c r="E47" s="27">
        <v>220</v>
      </c>
    </row>
    <row r="48" spans="1:5" s="29" customFormat="1" ht="97.5" customHeight="1" x14ac:dyDescent="0.3">
      <c r="A48" s="25" t="s">
        <v>94</v>
      </c>
      <c r="B48" s="26" t="s">
        <v>95</v>
      </c>
      <c r="C48" s="27">
        <v>4.5999999999999996</v>
      </c>
      <c r="D48" s="27">
        <v>4.5999999999999996</v>
      </c>
      <c r="E48" s="27">
        <v>4.5999999999999996</v>
      </c>
    </row>
    <row r="49" spans="1:5" s="29" customFormat="1" ht="102" customHeight="1" x14ac:dyDescent="0.3">
      <c r="A49" s="25" t="s">
        <v>96</v>
      </c>
      <c r="B49" s="26" t="s">
        <v>97</v>
      </c>
      <c r="C49" s="27">
        <v>21</v>
      </c>
      <c r="D49" s="27">
        <v>21</v>
      </c>
      <c r="E49" s="27">
        <v>21</v>
      </c>
    </row>
    <row r="50" spans="1:5" s="29" customFormat="1" ht="101.25" customHeight="1" x14ac:dyDescent="0.3">
      <c r="A50" s="25" t="s">
        <v>98</v>
      </c>
      <c r="B50" s="26" t="s">
        <v>99</v>
      </c>
      <c r="C50" s="27">
        <v>0.1</v>
      </c>
      <c r="D50" s="27">
        <v>0.1</v>
      </c>
      <c r="E50" s="27">
        <v>0.1</v>
      </c>
    </row>
    <row r="51" spans="1:5" s="29" customFormat="1" ht="97.5" customHeight="1" x14ac:dyDescent="0.3">
      <c r="A51" s="25" t="s">
        <v>102</v>
      </c>
      <c r="B51" s="26" t="s">
        <v>103</v>
      </c>
      <c r="C51" s="27">
        <v>5.8</v>
      </c>
      <c r="D51" s="27">
        <v>5.8</v>
      </c>
      <c r="E51" s="27">
        <v>5.8</v>
      </c>
    </row>
    <row r="52" spans="1:5" s="29" customFormat="1" ht="116.25" customHeight="1" x14ac:dyDescent="0.3">
      <c r="A52" s="30" t="s">
        <v>101</v>
      </c>
      <c r="B52" s="31" t="s">
        <v>100</v>
      </c>
      <c r="C52" s="32">
        <v>63.4</v>
      </c>
      <c r="D52" s="32">
        <v>63.4</v>
      </c>
      <c r="E52" s="32">
        <v>63.4</v>
      </c>
    </row>
    <row r="53" spans="1:5" s="29" customFormat="1" ht="135" customHeight="1" x14ac:dyDescent="0.3">
      <c r="A53" s="25" t="s">
        <v>104</v>
      </c>
      <c r="B53" s="31" t="s">
        <v>105</v>
      </c>
      <c r="C53" s="27">
        <v>20.3</v>
      </c>
      <c r="D53" s="27">
        <v>20.3</v>
      </c>
      <c r="E53" s="27">
        <v>20.3</v>
      </c>
    </row>
    <row r="54" spans="1:5" s="29" customFormat="1" ht="96" customHeight="1" x14ac:dyDescent="0.3">
      <c r="A54" s="25" t="s">
        <v>106</v>
      </c>
      <c r="B54" s="26" t="s">
        <v>107</v>
      </c>
      <c r="C54" s="27">
        <v>17.2</v>
      </c>
      <c r="D54" s="27">
        <v>17.2</v>
      </c>
      <c r="E54" s="27">
        <v>17.2</v>
      </c>
    </row>
    <row r="55" spans="1:5" s="29" customFormat="1" ht="96.75" customHeight="1" x14ac:dyDescent="0.3">
      <c r="A55" s="30" t="s">
        <v>108</v>
      </c>
      <c r="B55" s="31" t="s">
        <v>109</v>
      </c>
      <c r="C55" s="27">
        <v>99</v>
      </c>
      <c r="D55" s="27">
        <v>99</v>
      </c>
      <c r="E55" s="27">
        <v>99</v>
      </c>
    </row>
    <row r="56" spans="1:5" s="29" customFormat="1" ht="96.75" customHeight="1" x14ac:dyDescent="0.3">
      <c r="A56" s="30" t="s">
        <v>110</v>
      </c>
      <c r="B56" s="31" t="s">
        <v>111</v>
      </c>
      <c r="C56" s="32">
        <v>265</v>
      </c>
      <c r="D56" s="32">
        <v>265</v>
      </c>
      <c r="E56" s="32">
        <v>265</v>
      </c>
    </row>
    <row r="57" spans="1:5" s="29" customFormat="1" ht="80.25" customHeight="1" x14ac:dyDescent="0.3">
      <c r="A57" s="25" t="s">
        <v>79</v>
      </c>
      <c r="B57" s="31" t="s">
        <v>80</v>
      </c>
      <c r="C57" s="27">
        <v>406.2</v>
      </c>
      <c r="D57" s="27">
        <v>406.2</v>
      </c>
      <c r="E57" s="27">
        <v>406.2</v>
      </c>
    </row>
    <row r="58" spans="1:5" s="29" customFormat="1" ht="118.5" customHeight="1" x14ac:dyDescent="0.3">
      <c r="A58" s="25" t="s">
        <v>112</v>
      </c>
      <c r="B58" s="31" t="s">
        <v>113</v>
      </c>
      <c r="C58" s="27">
        <v>200</v>
      </c>
      <c r="D58" s="27">
        <v>200</v>
      </c>
      <c r="E58" s="27">
        <v>200</v>
      </c>
    </row>
    <row r="59" spans="1:5" ht="18.75" customHeight="1" x14ac:dyDescent="0.3">
      <c r="A59" s="22"/>
      <c r="B59" s="23"/>
      <c r="C59" s="23"/>
      <c r="D59" s="23"/>
      <c r="E59" s="23"/>
    </row>
    <row r="60" spans="1:5" x14ac:dyDescent="0.3">
      <c r="C60" s="24"/>
      <c r="D60" s="24"/>
      <c r="E60" s="24"/>
    </row>
  </sheetData>
  <mergeCells count="5">
    <mergeCell ref="A5:E5"/>
    <mergeCell ref="A7:A8"/>
    <mergeCell ref="B7:B8"/>
    <mergeCell ref="C7:C8"/>
    <mergeCell ref="D7:E7"/>
  </mergeCells>
  <pageMargins left="1.1811023622047245" right="0.39370078740157483" top="0.43307086614173229" bottom="0.43307086614173229" header="0" footer="0"/>
  <pageSetup paperSize="9" scale="44" fitToHeight="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Пользователь Windows</cp:lastModifiedBy>
  <cp:lastPrinted>2023-12-26T04:12:07Z</cp:lastPrinted>
  <dcterms:created xsi:type="dcterms:W3CDTF">2006-02-07T12:07:20Z</dcterms:created>
  <dcterms:modified xsi:type="dcterms:W3CDTF">2023-12-26T04:12:17Z</dcterms:modified>
</cp:coreProperties>
</file>